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K130" i="2"/>
  <c r="J130" i="2"/>
  <c r="I130" i="2"/>
  <c r="H130" i="2"/>
  <c r="D130" i="2"/>
  <c r="K129" i="2"/>
  <c r="K128" i="2"/>
  <c r="K127" i="2"/>
  <c r="K126" i="2"/>
  <c r="J125" i="2"/>
  <c r="I125" i="2"/>
  <c r="H125" i="2"/>
  <c r="G125" i="2"/>
  <c r="F125" i="2"/>
  <c r="E125" i="2"/>
  <c r="D125" i="2"/>
  <c r="K125" i="2" s="1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D101" i="2"/>
  <c r="K101" i="2" s="1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D84" i="2"/>
  <c r="K84" i="2" s="1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D44" i="2"/>
  <c r="K44" i="2" s="1"/>
  <c r="K43" i="2"/>
  <c r="K42" i="2"/>
  <c r="K41" i="2"/>
  <c r="K40" i="2"/>
  <c r="K39" i="2"/>
  <c r="K38" i="2"/>
  <c r="K37" i="2"/>
  <c r="K36" i="2"/>
  <c r="J35" i="2"/>
  <c r="I35" i="2"/>
  <c r="H35" i="2"/>
  <c r="K35" i="2" s="1"/>
  <c r="E35" i="2"/>
  <c r="D35" i="2"/>
  <c r="K34" i="2"/>
  <c r="K33" i="2"/>
  <c r="K32" i="2"/>
  <c r="K31" i="2"/>
  <c r="K30" i="2"/>
  <c r="K29" i="2"/>
  <c r="K23" i="2"/>
  <c r="K22" i="2"/>
  <c r="K21" i="2"/>
  <c r="J21" i="2"/>
  <c r="I21" i="2"/>
  <c r="H21" i="2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K12" i="2" s="1"/>
  <c r="D12" i="2"/>
</calcChain>
</file>

<file path=xl/sharedStrings.xml><?xml version="1.0" encoding="utf-8"?>
<sst xmlns="http://schemas.openxmlformats.org/spreadsheetml/2006/main" count="988" uniqueCount="544">
  <si>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</si>
  <si>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</si>
  <si>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</si>
  <si>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</si>
  <si>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</si>
  <si>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</si>
  <si>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</si>
  <si>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</si>
  <si>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</si>
  <si>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</si>
  <si>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</si>
  <si>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</si>
  <si>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</si>
  <si>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</si>
  <si>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</si>
  <si>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</si>
  <si>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</si>
  <si>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</si>
  <si>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</si>
  <si>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</si>
  <si>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3123024864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</si>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</sst>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0" t="s">
        <v>12</v>
      </c>
      <c r="M4" s="10" t="s">
        <v>13</v>
      </c>
      <c r="N4" s="10"/>
      <c r="O4" s="10" t="s">
        <v>14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15</v>
      </c>
      <c r="N5" s="10" t="s">
        <v>16</v>
      </c>
      <c r="O5" s="10" t="s">
        <v>17</v>
      </c>
    </row>
    <row r="6" spans="1:15" s="11" customFormat="1" ht="12.75" customHeight="1" x14ac:dyDescent="0.2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19</v>
      </c>
      <c r="N6" s="10" t="s">
        <v>20</v>
      </c>
      <c r="O6" s="10" t="s">
        <v>21</v>
      </c>
    </row>
    <row r="7" spans="1:15" x14ac:dyDescent="0.25">
      <c r="A7" s="17" t="s">
        <v>22</v>
      </c>
      <c r="B7" s="18"/>
      <c r="C7" s="19" t="s">
        <v>23</v>
      </c>
      <c r="D7" s="19" t="s">
        <v>24</v>
      </c>
      <c r="E7" s="20" t="s">
        <v>25</v>
      </c>
      <c r="F7" s="21"/>
      <c r="G7" s="21"/>
      <c r="H7" s="22" t="s">
        <v>26</v>
      </c>
      <c r="I7" s="23"/>
      <c r="J7" s="24"/>
      <c r="K7" s="22" t="s">
        <v>27</v>
      </c>
      <c r="L7" s="10"/>
      <c r="M7" s="10" t="s">
        <v>28</v>
      </c>
      <c r="N7" s="10"/>
      <c r="O7" s="10" t="s">
        <v>29</v>
      </c>
    </row>
    <row r="8" spans="1:15" x14ac:dyDescent="0.25">
      <c r="A8" s="23" t="s">
        <v>30</v>
      </c>
      <c r="B8" s="20" t="s">
        <v>31</v>
      </c>
      <c r="C8" s="25"/>
      <c r="D8" s="25"/>
      <c r="E8" s="20" t="s">
        <v>32</v>
      </c>
      <c r="F8" s="20" t="s">
        <v>33</v>
      </c>
      <c r="G8" s="20"/>
      <c r="H8" s="20" t="s">
        <v>32</v>
      </c>
      <c r="I8" s="20" t="s">
        <v>33</v>
      </c>
      <c r="J8" s="20"/>
      <c r="K8" s="26"/>
      <c r="L8" s="10"/>
      <c r="M8" s="10" t="s">
        <v>34</v>
      </c>
      <c r="N8" s="10"/>
      <c r="O8" s="10" t="s">
        <v>35</v>
      </c>
    </row>
    <row r="9" spans="1:15" ht="45" x14ac:dyDescent="0.25">
      <c r="A9" s="27"/>
      <c r="B9" s="20"/>
      <c r="C9" s="28"/>
      <c r="D9" s="28"/>
      <c r="E9" s="20"/>
      <c r="F9" s="29" t="s">
        <v>36</v>
      </c>
      <c r="G9" s="29" t="s">
        <v>37</v>
      </c>
      <c r="H9" s="20"/>
      <c r="I9" s="30" t="s">
        <v>38</v>
      </c>
      <c r="J9" s="30" t="s">
        <v>39</v>
      </c>
      <c r="K9" s="31"/>
      <c r="L9" s="10"/>
      <c r="M9" s="10" t="s">
        <v>40</v>
      </c>
      <c r="N9" s="10"/>
      <c r="O9" s="10" t="s">
        <v>41</v>
      </c>
    </row>
    <row r="10" spans="1:15" ht="15.75" thickBot="1" x14ac:dyDescent="0.3">
      <c r="A10" s="32">
        <v>1</v>
      </c>
      <c r="B10" s="33" t="s">
        <v>42</v>
      </c>
      <c r="C10" s="33" t="s">
        <v>16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43</v>
      </c>
      <c r="N10" s="10"/>
      <c r="O10" s="10" t="s">
        <v>44</v>
      </c>
    </row>
    <row r="11" spans="1:15" x14ac:dyDescent="0.25">
      <c r="A11" s="36" t="s">
        <v>45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46</v>
      </c>
      <c r="N11" s="10"/>
      <c r="O11" s="10" t="s">
        <v>47</v>
      </c>
    </row>
    <row r="12" spans="1:15" x14ac:dyDescent="0.25">
      <c r="A12" s="42" t="s">
        <v>48</v>
      </c>
      <c r="B12" s="43" t="s">
        <v>49</v>
      </c>
      <c r="C12" s="44" t="s">
        <v>50</v>
      </c>
      <c r="D12" s="45">
        <f t="shared" ref="D12:J12" si="0">SUM(D13:D20)</f>
        <v>8234568.1399999997</v>
      </c>
      <c r="E12" s="45">
        <f t="shared" si="0"/>
        <v>347514</v>
      </c>
      <c r="F12" s="45">
        <f t="shared" si="0"/>
        <v>0</v>
      </c>
      <c r="G12" s="45">
        <f t="shared" si="0"/>
        <v>0</v>
      </c>
      <c r="H12" s="45">
        <f t="shared" si="0"/>
        <v>7077488.2599999998</v>
      </c>
      <c r="I12" s="45">
        <f t="shared" si="0"/>
        <v>6894244.2599999998</v>
      </c>
      <c r="J12" s="45">
        <f t="shared" si="0"/>
        <v>0</v>
      </c>
      <c r="K12" s="46">
        <f t="shared" ref="K12:K20" si="1">D12+E12-H12</f>
        <v>1504593.8800000008</v>
      </c>
      <c r="L12" s="4"/>
      <c r="M12" s="4"/>
      <c r="N12" s="4"/>
      <c r="O12" s="4"/>
    </row>
    <row r="13" spans="1:15" x14ac:dyDescent="0.25">
      <c r="A13" s="47" t="s">
        <v>51</v>
      </c>
      <c r="B13" s="48" t="s">
        <v>52</v>
      </c>
      <c r="C13" s="49" t="s">
        <v>53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54</v>
      </c>
      <c r="B14" s="48" t="s">
        <v>55</v>
      </c>
      <c r="C14" s="49" t="s">
        <v>56</v>
      </c>
      <c r="D14" s="50">
        <v>6894244.2599999998</v>
      </c>
      <c r="E14" s="50">
        <v>0</v>
      </c>
      <c r="F14" s="50">
        <v>0</v>
      </c>
      <c r="G14" s="50">
        <v>0</v>
      </c>
      <c r="H14" s="50">
        <v>6894244.2599999998</v>
      </c>
      <c r="I14" s="50">
        <v>6894244.2599999998</v>
      </c>
      <c r="J14" s="50">
        <v>0</v>
      </c>
      <c r="K14" s="51">
        <f t="shared" si="1"/>
        <v>0</v>
      </c>
      <c r="L14" s="4"/>
      <c r="M14" s="4"/>
      <c r="N14" s="4"/>
      <c r="O14" s="4"/>
    </row>
    <row r="15" spans="1:15" x14ac:dyDescent="0.25">
      <c r="A15" s="47" t="s">
        <v>57</v>
      </c>
      <c r="B15" s="48" t="s">
        <v>58</v>
      </c>
      <c r="C15" s="49" t="s">
        <v>59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60</v>
      </c>
      <c r="B16" s="48" t="s">
        <v>61</v>
      </c>
      <c r="C16" s="49" t="s">
        <v>62</v>
      </c>
      <c r="D16" s="50">
        <v>700439.42</v>
      </c>
      <c r="E16" s="50">
        <v>304090</v>
      </c>
      <c r="F16" s="50">
        <v>0</v>
      </c>
      <c r="G16" s="50">
        <v>0</v>
      </c>
      <c r="H16" s="50">
        <v>139820</v>
      </c>
      <c r="I16" s="50">
        <v>0</v>
      </c>
      <c r="J16" s="50">
        <v>0</v>
      </c>
      <c r="K16" s="51">
        <f t="shared" si="1"/>
        <v>864709.42</v>
      </c>
      <c r="L16" s="4"/>
      <c r="M16" s="4"/>
      <c r="N16" s="4"/>
      <c r="O16" s="4"/>
    </row>
    <row r="17" spans="1:16" x14ac:dyDescent="0.25">
      <c r="A17" s="47" t="s">
        <v>63</v>
      </c>
      <c r="B17" s="48" t="s">
        <v>64</v>
      </c>
      <c r="C17" s="49" t="s">
        <v>65</v>
      </c>
      <c r="D17" s="50"/>
      <c r="E17" s="50"/>
      <c r="F17" s="50"/>
      <c r="G17" s="50"/>
      <c r="H17" s="50"/>
      <c r="I17" s="50"/>
      <c r="J17" s="50"/>
      <c r="K17" s="5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47" t="s">
        <v>66</v>
      </c>
      <c r="B18" s="48" t="s">
        <v>67</v>
      </c>
      <c r="C18" s="49" t="s">
        <v>68</v>
      </c>
      <c r="D18" s="50">
        <v>636579.34</v>
      </c>
      <c r="E18" s="50">
        <v>43424</v>
      </c>
      <c r="F18" s="50">
        <v>0</v>
      </c>
      <c r="G18" s="50">
        <v>0</v>
      </c>
      <c r="H18" s="50">
        <v>43424</v>
      </c>
      <c r="I18" s="50">
        <v>0</v>
      </c>
      <c r="J18" s="50">
        <v>0</v>
      </c>
      <c r="K18" s="51">
        <f t="shared" si="1"/>
        <v>636579.34</v>
      </c>
      <c r="L18" s="4"/>
      <c r="M18" s="4"/>
      <c r="N18" s="4"/>
      <c r="O18" s="4"/>
      <c r="P18" s="4"/>
    </row>
    <row r="19" spans="1:16" x14ac:dyDescent="0.25">
      <c r="A19" s="47" t="s">
        <v>69</v>
      </c>
      <c r="B19" s="48" t="s">
        <v>70</v>
      </c>
      <c r="C19" s="49" t="s">
        <v>71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72</v>
      </c>
      <c r="B20" s="48" t="s">
        <v>73</v>
      </c>
      <c r="C20" s="49" t="s">
        <v>74</v>
      </c>
      <c r="D20" s="50">
        <v>3305.12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1">
        <f t="shared" si="1"/>
        <v>3305.12</v>
      </c>
      <c r="L20" s="4"/>
      <c r="M20" s="4"/>
      <c r="N20" s="4"/>
      <c r="O20" s="4"/>
      <c r="P20" s="4"/>
    </row>
    <row r="21" spans="1:16" x14ac:dyDescent="0.25">
      <c r="A21" s="52" t="s">
        <v>75</v>
      </c>
      <c r="B21" s="48" t="s">
        <v>76</v>
      </c>
      <c r="C21" s="49" t="s">
        <v>77</v>
      </c>
      <c r="D21" s="53">
        <f>SUM(D22:D23)+SUM(D29:D34)</f>
        <v>3318697.75</v>
      </c>
      <c r="E21" s="49" t="s">
        <v>78</v>
      </c>
      <c r="F21" s="49" t="s">
        <v>78</v>
      </c>
      <c r="G21" s="49" t="s">
        <v>78</v>
      </c>
      <c r="H21" s="53">
        <f>SUM(H22:H23)+SUM(H29:H34)</f>
        <v>-1814376.87</v>
      </c>
      <c r="I21" s="53">
        <f>SUM(I22:I23)+SUM(I29:I34)</f>
        <v>-2040695.03</v>
      </c>
      <c r="J21" s="53">
        <f>SUM(J22:J23)+SUM(J29:J34)</f>
        <v>0</v>
      </c>
      <c r="K21" s="54">
        <f>D21+H21</f>
        <v>1504320.88</v>
      </c>
      <c r="L21" s="4"/>
      <c r="M21" s="4"/>
      <c r="N21" s="4"/>
      <c r="O21" s="4"/>
      <c r="P21" s="4"/>
    </row>
    <row r="22" spans="1:16" x14ac:dyDescent="0.25">
      <c r="A22" s="47" t="s">
        <v>79</v>
      </c>
      <c r="B22" s="48" t="s">
        <v>80</v>
      </c>
      <c r="C22" s="49" t="s">
        <v>81</v>
      </c>
      <c r="D22" s="50"/>
      <c r="E22" s="49" t="s">
        <v>78</v>
      </c>
      <c r="F22" s="49" t="s">
        <v>78</v>
      </c>
      <c r="G22" s="49" t="s">
        <v>78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82</v>
      </c>
      <c r="B23" s="56" t="s">
        <v>83</v>
      </c>
      <c r="C23" s="57" t="s">
        <v>84</v>
      </c>
      <c r="D23" s="58">
        <v>1978646.87</v>
      </c>
      <c r="E23" s="57" t="s">
        <v>78</v>
      </c>
      <c r="F23" s="57" t="s">
        <v>78</v>
      </c>
      <c r="G23" s="57" t="s">
        <v>78</v>
      </c>
      <c r="H23" s="58">
        <v>-1978646.87</v>
      </c>
      <c r="I23" s="59">
        <v>-2040695.03</v>
      </c>
      <c r="J23" s="59">
        <v>0</v>
      </c>
      <c r="K23" s="60">
        <f>D23+H23</f>
        <v>0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85</v>
      </c>
      <c r="L24" s="10"/>
      <c r="M24" s="10" t="s">
        <v>86</v>
      </c>
      <c r="N24" s="10"/>
      <c r="O24" s="10" t="s">
        <v>87</v>
      </c>
      <c r="P24" s="4"/>
    </row>
    <row r="25" spans="1:16" x14ac:dyDescent="0.25">
      <c r="A25" s="17" t="s">
        <v>22</v>
      </c>
      <c r="B25" s="18"/>
      <c r="C25" s="19" t="s">
        <v>23</v>
      </c>
      <c r="D25" s="19" t="s">
        <v>24</v>
      </c>
      <c r="E25" s="20" t="s">
        <v>25</v>
      </c>
      <c r="F25" s="21"/>
      <c r="G25" s="21"/>
      <c r="H25" s="22" t="s">
        <v>26</v>
      </c>
      <c r="I25" s="23"/>
      <c r="J25" s="24"/>
      <c r="K25" s="22" t="s">
        <v>27</v>
      </c>
      <c r="L25" s="4"/>
      <c r="M25" s="4"/>
      <c r="N25" s="4"/>
      <c r="O25" s="4"/>
      <c r="P25" s="4"/>
    </row>
    <row r="26" spans="1:16" x14ac:dyDescent="0.25">
      <c r="A26" s="17" t="s">
        <v>30</v>
      </c>
      <c r="B26" s="20" t="s">
        <v>31</v>
      </c>
      <c r="C26" s="25"/>
      <c r="D26" s="25"/>
      <c r="E26" s="20" t="s">
        <v>32</v>
      </c>
      <c r="F26" s="20" t="s">
        <v>33</v>
      </c>
      <c r="G26" s="20"/>
      <c r="H26" s="20" t="s">
        <v>32</v>
      </c>
      <c r="I26" s="20" t="s">
        <v>33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36</v>
      </c>
      <c r="G27" s="29" t="s">
        <v>37</v>
      </c>
      <c r="H27" s="20"/>
      <c r="I27" s="30" t="s">
        <v>38</v>
      </c>
      <c r="J27" s="30" t="s">
        <v>39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42</v>
      </c>
      <c r="C28" s="65" t="s">
        <v>16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88</v>
      </c>
      <c r="B29" s="67" t="s">
        <v>89</v>
      </c>
      <c r="C29" s="68" t="s">
        <v>90</v>
      </c>
      <c r="D29" s="69"/>
      <c r="E29" s="70" t="s">
        <v>78</v>
      </c>
      <c r="F29" s="70" t="s">
        <v>78</v>
      </c>
      <c r="G29" s="70" t="s">
        <v>78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91</v>
      </c>
      <c r="B30" s="43" t="s">
        <v>92</v>
      </c>
      <c r="C30" s="76" t="s">
        <v>93</v>
      </c>
      <c r="D30" s="77">
        <v>700439.42</v>
      </c>
      <c r="E30" s="76" t="s">
        <v>78</v>
      </c>
      <c r="F30" s="76" t="s">
        <v>78</v>
      </c>
      <c r="G30" s="76" t="s">
        <v>78</v>
      </c>
      <c r="H30" s="77">
        <v>164270</v>
      </c>
      <c r="I30" s="78">
        <v>0</v>
      </c>
      <c r="J30" s="78">
        <v>0</v>
      </c>
      <c r="K30" s="79">
        <f t="shared" si="2"/>
        <v>864709.42</v>
      </c>
      <c r="L30" s="4"/>
      <c r="M30" s="4"/>
      <c r="N30" s="4"/>
      <c r="O30" s="4"/>
      <c r="P30" s="4"/>
    </row>
    <row r="31" spans="1:16" x14ac:dyDescent="0.25">
      <c r="A31" s="47" t="s">
        <v>94</v>
      </c>
      <c r="B31" s="48" t="s">
        <v>95</v>
      </c>
      <c r="C31" s="49" t="s">
        <v>96</v>
      </c>
      <c r="D31" s="50"/>
      <c r="E31" s="49" t="s">
        <v>78</v>
      </c>
      <c r="F31" s="49" t="s">
        <v>78</v>
      </c>
      <c r="G31" s="49" t="s">
        <v>78</v>
      </c>
      <c r="H31" s="50"/>
      <c r="I31" s="55"/>
      <c r="J31" s="55"/>
      <c r="K31" s="5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47" t="s">
        <v>97</v>
      </c>
      <c r="B32" s="48" t="s">
        <v>98</v>
      </c>
      <c r="C32" s="49" t="s">
        <v>99</v>
      </c>
      <c r="D32" s="50">
        <v>636306.34</v>
      </c>
      <c r="E32" s="49" t="s">
        <v>78</v>
      </c>
      <c r="F32" s="49" t="s">
        <v>78</v>
      </c>
      <c r="G32" s="49" t="s">
        <v>78</v>
      </c>
      <c r="H32" s="50">
        <v>0</v>
      </c>
      <c r="I32" s="55">
        <v>0</v>
      </c>
      <c r="J32" s="55">
        <v>0</v>
      </c>
      <c r="K32" s="54">
        <f t="shared" si="2"/>
        <v>636306.34</v>
      </c>
      <c r="L32" s="4"/>
      <c r="M32" s="4"/>
      <c r="N32" s="4"/>
      <c r="O32" s="4"/>
      <c r="P32" s="4"/>
    </row>
    <row r="33" spans="1:11" x14ac:dyDescent="0.25">
      <c r="A33" s="47" t="s">
        <v>100</v>
      </c>
      <c r="B33" s="48" t="s">
        <v>101</v>
      </c>
      <c r="C33" s="49" t="s">
        <v>102</v>
      </c>
      <c r="D33" s="50"/>
      <c r="E33" s="49" t="s">
        <v>78</v>
      </c>
      <c r="F33" s="49" t="s">
        <v>78</v>
      </c>
      <c r="G33" s="49" t="s">
        <v>78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103</v>
      </c>
      <c r="B34" s="48" t="s">
        <v>104</v>
      </c>
      <c r="C34" s="49" t="s">
        <v>105</v>
      </c>
      <c r="D34" s="50">
        <v>3305.12</v>
      </c>
      <c r="E34" s="49" t="s">
        <v>78</v>
      </c>
      <c r="F34" s="49" t="s">
        <v>78</v>
      </c>
      <c r="G34" s="49" t="s">
        <v>78</v>
      </c>
      <c r="H34" s="50">
        <v>0</v>
      </c>
      <c r="I34" s="55">
        <v>0</v>
      </c>
      <c r="J34" s="55">
        <v>0</v>
      </c>
      <c r="K34" s="54">
        <f t="shared" si="2"/>
        <v>3305.12</v>
      </c>
    </row>
    <row r="35" spans="1:11" x14ac:dyDescent="0.25">
      <c r="A35" s="52" t="s">
        <v>106</v>
      </c>
      <c r="B35" s="48" t="s">
        <v>107</v>
      </c>
      <c r="C35" s="49" t="s">
        <v>108</v>
      </c>
      <c r="D35" s="80">
        <f>SUM(D36:D43)</f>
        <v>0</v>
      </c>
      <c r="E35" s="80">
        <f>SUM(E36:E43)</f>
        <v>0</v>
      </c>
      <c r="F35" s="49" t="s">
        <v>78</v>
      </c>
      <c r="G35" s="49" t="s">
        <v>78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109</v>
      </c>
      <c r="B36" s="48" t="s">
        <v>110</v>
      </c>
      <c r="C36" s="49" t="s">
        <v>111</v>
      </c>
      <c r="D36" s="50"/>
      <c r="E36" s="55"/>
      <c r="F36" s="49" t="s">
        <v>78</v>
      </c>
      <c r="G36" s="49" t="s">
        <v>78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112</v>
      </c>
      <c r="B37" s="48" t="s">
        <v>113</v>
      </c>
      <c r="C37" s="49" t="s">
        <v>114</v>
      </c>
      <c r="D37" s="50"/>
      <c r="E37" s="55"/>
      <c r="F37" s="49" t="s">
        <v>78</v>
      </c>
      <c r="G37" s="49" t="s">
        <v>78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115</v>
      </c>
      <c r="B38" s="48" t="s">
        <v>116</v>
      </c>
      <c r="C38" s="49" t="s">
        <v>117</v>
      </c>
      <c r="D38" s="50"/>
      <c r="E38" s="55"/>
      <c r="F38" s="49" t="s">
        <v>78</v>
      </c>
      <c r="G38" s="49" t="s">
        <v>78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118</v>
      </c>
      <c r="B39" s="48" t="s">
        <v>119</v>
      </c>
      <c r="C39" s="49" t="s">
        <v>120</v>
      </c>
      <c r="D39" s="50"/>
      <c r="E39" s="55"/>
      <c r="F39" s="49" t="s">
        <v>78</v>
      </c>
      <c r="G39" s="49" t="s">
        <v>78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121</v>
      </c>
      <c r="B40" s="48" t="s">
        <v>122</v>
      </c>
      <c r="C40" s="49" t="s">
        <v>123</v>
      </c>
      <c r="D40" s="50"/>
      <c r="E40" s="55"/>
      <c r="F40" s="49" t="s">
        <v>78</v>
      </c>
      <c r="G40" s="49" t="s">
        <v>78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124</v>
      </c>
      <c r="B41" s="48" t="s">
        <v>125</v>
      </c>
      <c r="C41" s="49" t="s">
        <v>126</v>
      </c>
      <c r="D41" s="50"/>
      <c r="E41" s="55"/>
      <c r="F41" s="49" t="s">
        <v>78</v>
      </c>
      <c r="G41" s="49" t="s">
        <v>78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127</v>
      </c>
      <c r="B42" s="48" t="s">
        <v>128</v>
      </c>
      <c r="C42" s="49" t="s">
        <v>129</v>
      </c>
      <c r="D42" s="50"/>
      <c r="E42" s="55"/>
      <c r="F42" s="49" t="s">
        <v>78</v>
      </c>
      <c r="G42" s="49" t="s">
        <v>78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130</v>
      </c>
      <c r="B43" s="48" t="s">
        <v>131</v>
      </c>
      <c r="C43" s="49" t="s">
        <v>132</v>
      </c>
      <c r="D43" s="50"/>
      <c r="E43" s="55"/>
      <c r="F43" s="49" t="s">
        <v>78</v>
      </c>
      <c r="G43" s="49" t="s">
        <v>78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133</v>
      </c>
      <c r="B44" s="48" t="s">
        <v>134</v>
      </c>
      <c r="C44" s="49" t="s">
        <v>135</v>
      </c>
      <c r="D44" s="80">
        <f t="shared" ref="D44:J44" si="4">SUM(D45:D48)+SUM(D54:D55)</f>
        <v>0</v>
      </c>
      <c r="E44" s="80">
        <f t="shared" si="4"/>
        <v>1330404</v>
      </c>
      <c r="F44" s="80">
        <f t="shared" si="4"/>
        <v>0</v>
      </c>
      <c r="G44" s="80">
        <f t="shared" si="4"/>
        <v>0</v>
      </c>
      <c r="H44" s="80">
        <f t="shared" si="4"/>
        <v>1330404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136</v>
      </c>
      <c r="B45" s="48" t="s">
        <v>137</v>
      </c>
      <c r="C45" s="49" t="s">
        <v>138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139</v>
      </c>
      <c r="B46" s="48" t="s">
        <v>140</v>
      </c>
      <c r="C46" s="49" t="s">
        <v>141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142</v>
      </c>
      <c r="B47" s="48" t="s">
        <v>143</v>
      </c>
      <c r="C47" s="49" t="s">
        <v>144</v>
      </c>
      <c r="D47" s="50">
        <v>0</v>
      </c>
      <c r="E47" s="50">
        <v>1330404</v>
      </c>
      <c r="F47" s="50">
        <v>0</v>
      </c>
      <c r="G47" s="50">
        <v>0</v>
      </c>
      <c r="H47" s="50">
        <v>1330404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145</v>
      </c>
      <c r="B48" s="56" t="s">
        <v>146</v>
      </c>
      <c r="C48" s="57" t="s">
        <v>147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148</v>
      </c>
      <c r="L49" s="4"/>
    </row>
    <row r="50" spans="1:12" x14ac:dyDescent="0.25">
      <c r="A50" s="17" t="s">
        <v>22</v>
      </c>
      <c r="B50" s="18"/>
      <c r="C50" s="19" t="s">
        <v>23</v>
      </c>
      <c r="D50" s="19" t="s">
        <v>24</v>
      </c>
      <c r="E50" s="20" t="s">
        <v>25</v>
      </c>
      <c r="F50" s="21"/>
      <c r="G50" s="21"/>
      <c r="H50" s="22" t="s">
        <v>26</v>
      </c>
      <c r="I50" s="23"/>
      <c r="J50" s="24"/>
      <c r="K50" s="22" t="s">
        <v>27</v>
      </c>
      <c r="L50" s="4"/>
    </row>
    <row r="51" spans="1:12" x14ac:dyDescent="0.25">
      <c r="A51" s="23" t="s">
        <v>30</v>
      </c>
      <c r="B51" s="20" t="s">
        <v>31</v>
      </c>
      <c r="C51" s="25"/>
      <c r="D51" s="25"/>
      <c r="E51" s="20" t="s">
        <v>32</v>
      </c>
      <c r="F51" s="20" t="s">
        <v>33</v>
      </c>
      <c r="G51" s="20"/>
      <c r="H51" s="20" t="s">
        <v>32</v>
      </c>
      <c r="I51" s="20" t="s">
        <v>33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36</v>
      </c>
      <c r="G52" s="29" t="s">
        <v>37</v>
      </c>
      <c r="H52" s="20"/>
      <c r="I52" s="30" t="s">
        <v>38</v>
      </c>
      <c r="J52" s="30" t="s">
        <v>39</v>
      </c>
      <c r="K52" s="31"/>
      <c r="L52" s="4"/>
    </row>
    <row r="53" spans="1:12" ht="15.75" thickBot="1" x14ac:dyDescent="0.3">
      <c r="A53" s="83">
        <v>1</v>
      </c>
      <c r="B53" s="65" t="s">
        <v>42</v>
      </c>
      <c r="C53" s="65" t="s">
        <v>16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149</v>
      </c>
      <c r="B54" s="37" t="s">
        <v>150</v>
      </c>
      <c r="C54" s="84" t="s">
        <v>151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152</v>
      </c>
      <c r="B55" s="48" t="s">
        <v>153</v>
      </c>
      <c r="C55" s="49" t="s">
        <v>154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155</v>
      </c>
      <c r="B56" s="43" t="s">
        <v>156</v>
      </c>
      <c r="C56" s="76" t="s">
        <v>157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158</v>
      </c>
      <c r="B57" s="48" t="s">
        <v>159</v>
      </c>
      <c r="C57" s="49" t="s">
        <v>160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161</v>
      </c>
      <c r="B58" s="48" t="s">
        <v>162</v>
      </c>
      <c r="C58" s="49" t="s">
        <v>163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164</v>
      </c>
      <c r="B59" s="48" t="s">
        <v>165</v>
      </c>
      <c r="C59" s="49" t="s">
        <v>166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167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168</v>
      </c>
      <c r="B61" s="43" t="s">
        <v>169</v>
      </c>
      <c r="C61" s="44" t="s">
        <v>170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171</v>
      </c>
      <c r="B62" s="48" t="s">
        <v>172</v>
      </c>
      <c r="C62" s="49" t="s">
        <v>173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174</v>
      </c>
      <c r="B63" s="48" t="s">
        <v>175</v>
      </c>
      <c r="C63" s="49" t="s">
        <v>176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177</v>
      </c>
      <c r="B64" s="48" t="s">
        <v>178</v>
      </c>
      <c r="C64" s="49" t="s">
        <v>179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180</v>
      </c>
      <c r="B65" s="48" t="s">
        <v>181</v>
      </c>
      <c r="C65" s="49" t="s">
        <v>182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183</v>
      </c>
      <c r="B66" s="48" t="s">
        <v>184</v>
      </c>
      <c r="C66" s="49" t="s">
        <v>185</v>
      </c>
      <c r="D66" s="88">
        <f>SUM(D67:D70)</f>
        <v>0</v>
      </c>
      <c r="E66" s="49" t="s">
        <v>78</v>
      </c>
      <c r="F66" s="49" t="s">
        <v>78</v>
      </c>
      <c r="G66" s="49" t="s">
        <v>78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186</v>
      </c>
      <c r="B67" s="48" t="s">
        <v>187</v>
      </c>
      <c r="C67" s="49" t="s">
        <v>188</v>
      </c>
      <c r="D67" s="50"/>
      <c r="E67" s="49" t="s">
        <v>78</v>
      </c>
      <c r="F67" s="49" t="s">
        <v>78</v>
      </c>
      <c r="G67" s="49" t="s">
        <v>78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189</v>
      </c>
      <c r="B68" s="48" t="s">
        <v>190</v>
      </c>
      <c r="C68" s="49" t="s">
        <v>191</v>
      </c>
      <c r="D68" s="50"/>
      <c r="E68" s="49" t="s">
        <v>78</v>
      </c>
      <c r="F68" s="49" t="s">
        <v>78</v>
      </c>
      <c r="G68" s="49" t="s">
        <v>78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192</v>
      </c>
      <c r="B69" s="48" t="s">
        <v>193</v>
      </c>
      <c r="C69" s="49" t="s">
        <v>194</v>
      </c>
      <c r="D69" s="50"/>
      <c r="E69" s="49" t="s">
        <v>78</v>
      </c>
      <c r="F69" s="49" t="s">
        <v>78</v>
      </c>
      <c r="G69" s="49" t="s">
        <v>78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195</v>
      </c>
      <c r="B70" s="56" t="s">
        <v>196</v>
      </c>
      <c r="C70" s="57" t="s">
        <v>197</v>
      </c>
      <c r="D70" s="58"/>
      <c r="E70" s="57" t="s">
        <v>78</v>
      </c>
      <c r="F70" s="57" t="s">
        <v>78</v>
      </c>
      <c r="G70" s="57" t="s">
        <v>78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198</v>
      </c>
      <c r="L71" s="4"/>
    </row>
    <row r="72" spans="1:12" x14ac:dyDescent="0.25">
      <c r="A72" s="17" t="s">
        <v>22</v>
      </c>
      <c r="B72" s="18"/>
      <c r="C72" s="19" t="s">
        <v>23</v>
      </c>
      <c r="D72" s="19" t="s">
        <v>24</v>
      </c>
      <c r="E72" s="20" t="s">
        <v>25</v>
      </c>
      <c r="F72" s="21"/>
      <c r="G72" s="21"/>
      <c r="H72" s="22" t="s">
        <v>26</v>
      </c>
      <c r="I72" s="23"/>
      <c r="J72" s="24"/>
      <c r="K72" s="22" t="s">
        <v>27</v>
      </c>
      <c r="L72" s="4"/>
    </row>
    <row r="73" spans="1:12" x14ac:dyDescent="0.25">
      <c r="A73" s="23" t="s">
        <v>30</v>
      </c>
      <c r="B73" s="20" t="s">
        <v>31</v>
      </c>
      <c r="C73" s="25"/>
      <c r="D73" s="25"/>
      <c r="E73" s="20" t="s">
        <v>32</v>
      </c>
      <c r="F73" s="20" t="s">
        <v>33</v>
      </c>
      <c r="G73" s="20"/>
      <c r="H73" s="20" t="s">
        <v>32</v>
      </c>
      <c r="I73" s="20" t="s">
        <v>33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36</v>
      </c>
      <c r="G74" s="29" t="s">
        <v>37</v>
      </c>
      <c r="H74" s="20"/>
      <c r="I74" s="30" t="s">
        <v>38</v>
      </c>
      <c r="J74" s="30" t="s">
        <v>39</v>
      </c>
      <c r="K74" s="31"/>
      <c r="L74" s="4"/>
    </row>
    <row r="75" spans="1:12" ht="15.75" thickBot="1" x14ac:dyDescent="0.3">
      <c r="A75" s="83">
        <v>1</v>
      </c>
      <c r="B75" s="98" t="s">
        <v>42</v>
      </c>
      <c r="C75" s="99" t="s">
        <v>16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199</v>
      </c>
      <c r="B76" s="48" t="s">
        <v>200</v>
      </c>
      <c r="C76" s="49" t="s">
        <v>201</v>
      </c>
      <c r="D76" s="50"/>
      <c r="E76" s="55"/>
      <c r="F76" s="49" t="s">
        <v>78</v>
      </c>
      <c r="G76" s="49" t="s">
        <v>78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202</v>
      </c>
      <c r="B77" s="48" t="s">
        <v>203</v>
      </c>
      <c r="C77" s="49" t="s">
        <v>204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205</v>
      </c>
      <c r="B78" s="48" t="s">
        <v>206</v>
      </c>
      <c r="C78" s="49" t="s">
        <v>207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208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209</v>
      </c>
      <c r="B80" s="43" t="s">
        <v>210</v>
      </c>
      <c r="C80" s="44" t="s">
        <v>211</v>
      </c>
      <c r="D80" s="45">
        <f t="shared" ref="D80:J80" si="8">SUM(D81:D83)</f>
        <v>0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0</v>
      </c>
      <c r="I80" s="45">
        <f t="shared" si="8"/>
        <v>0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212</v>
      </c>
      <c r="B81" s="48" t="s">
        <v>213</v>
      </c>
      <c r="C81" s="49" t="s">
        <v>214</v>
      </c>
      <c r="D81" s="50"/>
      <c r="E81" s="50"/>
      <c r="F81" s="50"/>
      <c r="G81" s="50"/>
      <c r="H81" s="50"/>
      <c r="I81" s="50"/>
      <c r="J81" s="50"/>
      <c r="K81" s="51">
        <f>D81+E81-H81</f>
        <v>0</v>
      </c>
      <c r="L81" s="4"/>
    </row>
    <row r="82" spans="1:12" x14ac:dyDescent="0.25">
      <c r="A82" s="47" t="s">
        <v>215</v>
      </c>
      <c r="B82" s="48" t="s">
        <v>216</v>
      </c>
      <c r="C82" s="49" t="s">
        <v>217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218</v>
      </c>
      <c r="B83" s="48" t="s">
        <v>219</v>
      </c>
      <c r="C83" s="49" t="s">
        <v>220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221</v>
      </c>
      <c r="B84" s="48" t="s">
        <v>222</v>
      </c>
      <c r="C84" s="49" t="s">
        <v>223</v>
      </c>
      <c r="D84" s="80">
        <f>SUM(D85:D87)</f>
        <v>0</v>
      </c>
      <c r="E84" s="80">
        <f>SUM(E85:E87)</f>
        <v>0</v>
      </c>
      <c r="F84" s="49" t="s">
        <v>78</v>
      </c>
      <c r="G84" s="49" t="s">
        <v>78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212</v>
      </c>
      <c r="B85" s="48" t="s">
        <v>224</v>
      </c>
      <c r="C85" s="49" t="s">
        <v>225</v>
      </c>
      <c r="D85" s="50"/>
      <c r="E85" s="50"/>
      <c r="F85" s="49" t="s">
        <v>78</v>
      </c>
      <c r="G85" s="49" t="s">
        <v>78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215</v>
      </c>
      <c r="B86" s="48" t="s">
        <v>226</v>
      </c>
      <c r="C86" s="49" t="s">
        <v>227</v>
      </c>
      <c r="D86" s="50"/>
      <c r="E86" s="50"/>
      <c r="F86" s="49" t="s">
        <v>78</v>
      </c>
      <c r="G86" s="49" t="s">
        <v>78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218</v>
      </c>
      <c r="B87" s="48" t="s">
        <v>228</v>
      </c>
      <c r="C87" s="49" t="s">
        <v>229</v>
      </c>
      <c r="D87" s="50"/>
      <c r="E87" s="50"/>
      <c r="F87" s="49" t="s">
        <v>78</v>
      </c>
      <c r="G87" s="49" t="s">
        <v>78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230</v>
      </c>
      <c r="B88" s="91" t="s">
        <v>231</v>
      </c>
      <c r="C88" s="102" t="s">
        <v>232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233</v>
      </c>
      <c r="B89" s="91" t="s">
        <v>234</v>
      </c>
      <c r="C89" s="102" t="s">
        <v>235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236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237</v>
      </c>
      <c r="B91" s="106" t="s">
        <v>238</v>
      </c>
      <c r="C91" s="107" t="s">
        <v>239</v>
      </c>
      <c r="D91" s="108">
        <v>144698.18</v>
      </c>
      <c r="E91" s="109">
        <v>621731.91</v>
      </c>
      <c r="F91" s="109">
        <v>11781.2</v>
      </c>
      <c r="G91" s="109">
        <v>0</v>
      </c>
      <c r="H91" s="109">
        <v>494760.79</v>
      </c>
      <c r="I91" s="109">
        <v>0</v>
      </c>
      <c r="J91" s="109">
        <v>0</v>
      </c>
      <c r="K91" s="97">
        <f>D91+E91-H91</f>
        <v>271669.3000000001</v>
      </c>
    </row>
    <row r="92" spans="1:12" ht="12.75" customHeight="1" x14ac:dyDescent="0.25">
      <c r="A92" s="105" t="s">
        <v>240</v>
      </c>
      <c r="B92" s="48" t="s">
        <v>241</v>
      </c>
      <c r="C92" s="49" t="s">
        <v>242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243</v>
      </c>
      <c r="B93" s="48" t="s">
        <v>244</v>
      </c>
      <c r="C93" s="49" t="s">
        <v>245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246</v>
      </c>
      <c r="B94" s="56" t="s">
        <v>247</v>
      </c>
      <c r="C94" s="57" t="s">
        <v>248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249</v>
      </c>
      <c r="L95" s="4"/>
    </row>
    <row r="96" spans="1:12" ht="11.25" customHeight="1" x14ac:dyDescent="0.25">
      <c r="A96" s="17" t="s">
        <v>22</v>
      </c>
      <c r="B96" s="18"/>
      <c r="C96" s="19" t="s">
        <v>23</v>
      </c>
      <c r="D96" s="19" t="s">
        <v>24</v>
      </c>
      <c r="E96" s="20" t="s">
        <v>25</v>
      </c>
      <c r="F96" s="21"/>
      <c r="G96" s="21"/>
      <c r="H96" s="22" t="s">
        <v>26</v>
      </c>
      <c r="I96" s="23"/>
      <c r="J96" s="24"/>
      <c r="K96" s="22" t="s">
        <v>27</v>
      </c>
      <c r="L96" s="4"/>
    </row>
    <row r="97" spans="1:12" ht="11.25" customHeight="1" x14ac:dyDescent="0.25">
      <c r="A97" s="23" t="s">
        <v>30</v>
      </c>
      <c r="B97" s="20" t="s">
        <v>31</v>
      </c>
      <c r="C97" s="25"/>
      <c r="D97" s="25"/>
      <c r="E97" s="20" t="s">
        <v>32</v>
      </c>
      <c r="F97" s="20" t="s">
        <v>33</v>
      </c>
      <c r="G97" s="20"/>
      <c r="H97" s="20" t="s">
        <v>32</v>
      </c>
      <c r="I97" s="20" t="s">
        <v>33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36</v>
      </c>
      <c r="G98" s="29" t="s">
        <v>37</v>
      </c>
      <c r="H98" s="20"/>
      <c r="I98" s="30" t="s">
        <v>38</v>
      </c>
      <c r="J98" s="30" t="s">
        <v>39</v>
      </c>
      <c r="K98" s="31"/>
      <c r="L98" s="4"/>
    </row>
    <row r="99" spans="1:12" ht="11.25" customHeight="1" thickBot="1" x14ac:dyDescent="0.3">
      <c r="A99" s="83">
        <v>1</v>
      </c>
      <c r="B99" s="98" t="s">
        <v>42</v>
      </c>
      <c r="C99" s="99" t="s">
        <v>16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250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251</v>
      </c>
      <c r="B101" s="43" t="s">
        <v>252</v>
      </c>
      <c r="C101" s="44" t="s">
        <v>253</v>
      </c>
      <c r="D101" s="88">
        <f t="shared" ref="D101:J101" si="9">SUM(D102:D109)</f>
        <v>0</v>
      </c>
      <c r="E101" s="88">
        <f t="shared" si="9"/>
        <v>11183510.41</v>
      </c>
      <c r="F101" s="88">
        <f t="shared" si="9"/>
        <v>0</v>
      </c>
      <c r="G101" s="88">
        <f t="shared" si="9"/>
        <v>0</v>
      </c>
      <c r="H101" s="88">
        <f t="shared" si="9"/>
        <v>2819770.51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8363739.9000000004</v>
      </c>
      <c r="L101" s="4"/>
    </row>
    <row r="102" spans="1:12" ht="23.25" x14ac:dyDescent="0.25">
      <c r="A102" s="47" t="s">
        <v>254</v>
      </c>
      <c r="B102" s="48" t="s">
        <v>255</v>
      </c>
      <c r="C102" s="49" t="s">
        <v>256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257</v>
      </c>
      <c r="B103" s="48" t="s">
        <v>258</v>
      </c>
      <c r="C103" s="49" t="s">
        <v>259</v>
      </c>
      <c r="D103" s="50">
        <v>0</v>
      </c>
      <c r="E103" s="50">
        <v>10273510.41</v>
      </c>
      <c r="F103" s="50">
        <v>0</v>
      </c>
      <c r="G103" s="50">
        <v>0</v>
      </c>
      <c r="H103" s="50">
        <v>1909770.51</v>
      </c>
      <c r="I103" s="50">
        <v>0</v>
      </c>
      <c r="J103" s="50">
        <v>0</v>
      </c>
      <c r="K103" s="51">
        <f t="shared" si="10"/>
        <v>8363739.9000000004</v>
      </c>
      <c r="L103" s="4"/>
    </row>
    <row r="104" spans="1:12" ht="23.25" x14ac:dyDescent="0.25">
      <c r="A104" s="47" t="s">
        <v>260</v>
      </c>
      <c r="B104" s="48" t="s">
        <v>261</v>
      </c>
      <c r="C104" s="49" t="s">
        <v>262</v>
      </c>
      <c r="D104" s="50">
        <v>0</v>
      </c>
      <c r="E104" s="50">
        <v>910000</v>
      </c>
      <c r="F104" s="50">
        <v>0</v>
      </c>
      <c r="G104" s="50">
        <v>0</v>
      </c>
      <c r="H104" s="50">
        <v>910000</v>
      </c>
      <c r="I104" s="50">
        <v>0</v>
      </c>
      <c r="J104" s="50">
        <v>0</v>
      </c>
      <c r="K104" s="51">
        <f t="shared" si="10"/>
        <v>0</v>
      </c>
      <c r="L104" s="4"/>
    </row>
    <row r="105" spans="1:12" ht="23.25" x14ac:dyDescent="0.25">
      <c r="A105" s="47" t="s">
        <v>263</v>
      </c>
      <c r="B105" s="48" t="s">
        <v>264</v>
      </c>
      <c r="C105" s="49" t="s">
        <v>265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266</v>
      </c>
      <c r="B106" s="48" t="s">
        <v>267</v>
      </c>
      <c r="C106" s="49" t="s">
        <v>268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269</v>
      </c>
      <c r="B107" s="48" t="s">
        <v>270</v>
      </c>
      <c r="C107" s="49" t="s">
        <v>271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272</v>
      </c>
      <c r="B108" s="48" t="s">
        <v>273</v>
      </c>
      <c r="C108" s="49" t="s">
        <v>274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275</v>
      </c>
      <c r="B109" s="48" t="s">
        <v>276</v>
      </c>
      <c r="C109" s="49" t="s">
        <v>277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278</v>
      </c>
      <c r="B110" s="48" t="s">
        <v>279</v>
      </c>
      <c r="C110" s="49" t="s">
        <v>280</v>
      </c>
      <c r="D110" s="80">
        <f>SUM(D111:D114)+SUM(D120:D123)</f>
        <v>0</v>
      </c>
      <c r="E110" s="49" t="s">
        <v>78</v>
      </c>
      <c r="F110" s="49" t="s">
        <v>78</v>
      </c>
      <c r="G110" s="49" t="s">
        <v>78</v>
      </c>
      <c r="H110" s="80">
        <f>SUM(H111:H114)+SUM(H120:H123)</f>
        <v>1493385.75</v>
      </c>
      <c r="I110" s="80">
        <f>SUM(I111:I114)+SUM(I120:I123)</f>
        <v>0</v>
      </c>
      <c r="J110" s="80">
        <f>SUM(J111:J114)+SUM(J120:J123)</f>
        <v>0</v>
      </c>
      <c r="K110" s="54">
        <f>D110+H110</f>
        <v>1493385.75</v>
      </c>
      <c r="L110" s="4"/>
    </row>
    <row r="111" spans="1:12" ht="23.25" x14ac:dyDescent="0.25">
      <c r="A111" s="47" t="s">
        <v>281</v>
      </c>
      <c r="B111" s="48" t="s">
        <v>282</v>
      </c>
      <c r="C111" s="49" t="s">
        <v>283</v>
      </c>
      <c r="D111" s="50"/>
      <c r="E111" s="49" t="s">
        <v>78</v>
      </c>
      <c r="F111" s="49" t="s">
        <v>78</v>
      </c>
      <c r="G111" s="49" t="s">
        <v>78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284</v>
      </c>
      <c r="B112" s="48" t="s">
        <v>285</v>
      </c>
      <c r="C112" s="49" t="s">
        <v>286</v>
      </c>
      <c r="D112" s="50">
        <v>0</v>
      </c>
      <c r="E112" s="49" t="s">
        <v>78</v>
      </c>
      <c r="F112" s="49" t="s">
        <v>78</v>
      </c>
      <c r="G112" s="49" t="s">
        <v>78</v>
      </c>
      <c r="H112" s="50">
        <v>1493385.75</v>
      </c>
      <c r="I112" s="50">
        <v>0</v>
      </c>
      <c r="J112" s="50">
        <v>0</v>
      </c>
      <c r="K112" s="54">
        <f>D112+H112</f>
        <v>1493385.75</v>
      </c>
      <c r="L112" s="4"/>
    </row>
    <row r="113" spans="1:12" ht="23.25" x14ac:dyDescent="0.25">
      <c r="A113" s="110" t="s">
        <v>287</v>
      </c>
      <c r="B113" s="43" t="s">
        <v>288</v>
      </c>
      <c r="C113" s="76" t="s">
        <v>289</v>
      </c>
      <c r="D113" s="77"/>
      <c r="E113" s="49" t="s">
        <v>78</v>
      </c>
      <c r="F113" s="49" t="s">
        <v>78</v>
      </c>
      <c r="G113" s="49" t="s">
        <v>78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290</v>
      </c>
      <c r="B114" s="56" t="s">
        <v>291</v>
      </c>
      <c r="C114" s="57" t="s">
        <v>292</v>
      </c>
      <c r="D114" s="58"/>
      <c r="E114" s="57" t="s">
        <v>78</v>
      </c>
      <c r="F114" s="57" t="s">
        <v>78</v>
      </c>
      <c r="G114" s="57" t="s">
        <v>78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293</v>
      </c>
      <c r="L115" s="4"/>
    </row>
    <row r="116" spans="1:12" x14ac:dyDescent="0.25">
      <c r="A116" s="17" t="s">
        <v>22</v>
      </c>
      <c r="B116" s="18"/>
      <c r="C116" s="19" t="s">
        <v>23</v>
      </c>
      <c r="D116" s="19" t="s">
        <v>24</v>
      </c>
      <c r="E116" s="20" t="s">
        <v>25</v>
      </c>
      <c r="F116" s="21"/>
      <c r="G116" s="21"/>
      <c r="H116" s="22" t="s">
        <v>26</v>
      </c>
      <c r="I116" s="23"/>
      <c r="J116" s="24"/>
      <c r="K116" s="22" t="s">
        <v>27</v>
      </c>
      <c r="L116" s="4"/>
    </row>
    <row r="117" spans="1:12" x14ac:dyDescent="0.25">
      <c r="A117" s="17" t="s">
        <v>30</v>
      </c>
      <c r="B117" s="20" t="s">
        <v>31</v>
      </c>
      <c r="C117" s="25"/>
      <c r="D117" s="25"/>
      <c r="E117" s="20" t="s">
        <v>32</v>
      </c>
      <c r="F117" s="20" t="s">
        <v>33</v>
      </c>
      <c r="G117" s="20"/>
      <c r="H117" s="20" t="s">
        <v>32</v>
      </c>
      <c r="I117" s="20" t="s">
        <v>33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36</v>
      </c>
      <c r="G118" s="29" t="s">
        <v>37</v>
      </c>
      <c r="H118" s="20"/>
      <c r="I118" s="30" t="s">
        <v>38</v>
      </c>
      <c r="J118" s="30" t="s">
        <v>39</v>
      </c>
      <c r="K118" s="31"/>
      <c r="L118" s="4"/>
    </row>
    <row r="119" spans="1:12" ht="15.75" thickBot="1" x14ac:dyDescent="0.3">
      <c r="A119" s="83">
        <v>1</v>
      </c>
      <c r="B119" s="98" t="s">
        <v>42</v>
      </c>
      <c r="C119" s="99" t="s">
        <v>16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294</v>
      </c>
      <c r="B120" s="48" t="s">
        <v>295</v>
      </c>
      <c r="C120" s="49" t="s">
        <v>296</v>
      </c>
      <c r="D120" s="50"/>
      <c r="E120" s="49" t="s">
        <v>78</v>
      </c>
      <c r="F120" s="49" t="s">
        <v>78</v>
      </c>
      <c r="G120" s="49" t="s">
        <v>78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297</v>
      </c>
      <c r="B121" s="48" t="s">
        <v>298</v>
      </c>
      <c r="C121" s="49" t="s">
        <v>299</v>
      </c>
      <c r="D121" s="50"/>
      <c r="E121" s="49" t="s">
        <v>78</v>
      </c>
      <c r="F121" s="49" t="s">
        <v>78</v>
      </c>
      <c r="G121" s="49" t="s">
        <v>78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300</v>
      </c>
      <c r="B122" s="48" t="s">
        <v>301</v>
      </c>
      <c r="C122" s="49" t="s">
        <v>302</v>
      </c>
      <c r="D122" s="50"/>
      <c r="E122" s="49" t="s">
        <v>78</v>
      </c>
      <c r="F122" s="49" t="s">
        <v>78</v>
      </c>
      <c r="G122" s="49" t="s">
        <v>78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303</v>
      </c>
      <c r="B123" s="48" t="s">
        <v>304</v>
      </c>
      <c r="C123" s="49" t="s">
        <v>305</v>
      </c>
      <c r="D123" s="50"/>
      <c r="E123" s="49" t="s">
        <v>78</v>
      </c>
      <c r="F123" s="49" t="s">
        <v>78</v>
      </c>
      <c r="G123" s="49" t="s">
        <v>78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306</v>
      </c>
      <c r="B124" s="48" t="s">
        <v>307</v>
      </c>
      <c r="C124" s="49" t="s">
        <v>308</v>
      </c>
      <c r="D124" s="50"/>
      <c r="E124" s="50"/>
      <c r="F124" s="49" t="s">
        <v>78</v>
      </c>
      <c r="G124" s="49" t="s">
        <v>78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309</v>
      </c>
      <c r="B125" s="48" t="s">
        <v>310</v>
      </c>
      <c r="C125" s="49" t="s">
        <v>311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312</v>
      </c>
      <c r="B126" s="48" t="s">
        <v>313</v>
      </c>
      <c r="C126" s="49" t="s">
        <v>314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315</v>
      </c>
      <c r="B127" s="48" t="s">
        <v>316</v>
      </c>
      <c r="C127" s="49" t="s">
        <v>317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318</v>
      </c>
      <c r="B128" s="48" t="s">
        <v>319</v>
      </c>
      <c r="C128" s="49" t="s">
        <v>320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321</v>
      </c>
      <c r="B129" s="48" t="s">
        <v>322</v>
      </c>
      <c r="C129" s="49" t="s">
        <v>323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324</v>
      </c>
      <c r="B130" s="48" t="s">
        <v>325</v>
      </c>
      <c r="C130" s="49" t="s">
        <v>326</v>
      </c>
      <c r="D130" s="80">
        <f>D131+SUM(D137:D139)</f>
        <v>0</v>
      </c>
      <c r="E130" s="49" t="s">
        <v>78</v>
      </c>
      <c r="F130" s="49" t="s">
        <v>78</v>
      </c>
      <c r="G130" s="49" t="s">
        <v>78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327</v>
      </c>
      <c r="B131" s="56" t="s">
        <v>328</v>
      </c>
      <c r="C131" s="57" t="s">
        <v>329</v>
      </c>
      <c r="D131" s="58"/>
      <c r="E131" s="57" t="s">
        <v>78</v>
      </c>
      <c r="F131" s="57" t="s">
        <v>78</v>
      </c>
      <c r="G131" s="57" t="s">
        <v>78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330</v>
      </c>
      <c r="L132" s="75"/>
    </row>
    <row r="133" spans="1:12" x14ac:dyDescent="0.25">
      <c r="A133" s="18" t="s">
        <v>22</v>
      </c>
      <c r="B133" s="20"/>
      <c r="C133" s="19" t="s">
        <v>23</v>
      </c>
      <c r="D133" s="19" t="s">
        <v>24</v>
      </c>
      <c r="E133" s="20" t="s">
        <v>25</v>
      </c>
      <c r="F133" s="21"/>
      <c r="G133" s="21"/>
      <c r="H133" s="22" t="s">
        <v>26</v>
      </c>
      <c r="I133" s="23"/>
      <c r="J133" s="24"/>
      <c r="K133" s="22" t="s">
        <v>27</v>
      </c>
      <c r="L133" s="75"/>
    </row>
    <row r="134" spans="1:12" x14ac:dyDescent="0.25">
      <c r="A134" s="18" t="s">
        <v>30</v>
      </c>
      <c r="B134" s="20" t="s">
        <v>31</v>
      </c>
      <c r="C134" s="25"/>
      <c r="D134" s="25"/>
      <c r="E134" s="20" t="s">
        <v>32</v>
      </c>
      <c r="F134" s="20" t="s">
        <v>33</v>
      </c>
      <c r="G134" s="20"/>
      <c r="H134" s="20" t="s">
        <v>32</v>
      </c>
      <c r="I134" s="20" t="s">
        <v>33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36</v>
      </c>
      <c r="G135" s="29" t="s">
        <v>37</v>
      </c>
      <c r="H135" s="20"/>
      <c r="I135" s="30" t="s">
        <v>38</v>
      </c>
      <c r="J135" s="30" t="s">
        <v>39</v>
      </c>
      <c r="K135" s="31"/>
      <c r="L135" s="75"/>
    </row>
    <row r="136" spans="1:12" ht="15.75" thickBot="1" x14ac:dyDescent="0.3">
      <c r="A136" s="32">
        <v>1</v>
      </c>
      <c r="B136" s="33" t="s">
        <v>42</v>
      </c>
      <c r="C136" s="33" t="s">
        <v>16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331</v>
      </c>
      <c r="B137" s="67" t="s">
        <v>332</v>
      </c>
      <c r="C137" s="113" t="s">
        <v>333</v>
      </c>
      <c r="D137" s="50"/>
      <c r="E137" s="49" t="s">
        <v>78</v>
      </c>
      <c r="F137" s="49" t="s">
        <v>78</v>
      </c>
      <c r="G137" s="49" t="s">
        <v>78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334</v>
      </c>
      <c r="B138" s="48" t="s">
        <v>335</v>
      </c>
      <c r="C138" s="49" t="s">
        <v>336</v>
      </c>
      <c r="D138" s="50"/>
      <c r="E138" s="49" t="s">
        <v>78</v>
      </c>
      <c r="F138" s="49" t="s">
        <v>78</v>
      </c>
      <c r="G138" s="49" t="s">
        <v>78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337</v>
      </c>
      <c r="B139" s="48" t="s">
        <v>338</v>
      </c>
      <c r="C139" s="49" t="s">
        <v>339</v>
      </c>
      <c r="D139" s="50"/>
      <c r="E139" s="49" t="s">
        <v>78</v>
      </c>
      <c r="F139" s="49" t="s">
        <v>78</v>
      </c>
      <c r="G139" s="49" t="s">
        <v>78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340</v>
      </c>
      <c r="B140" s="48" t="s">
        <v>341</v>
      </c>
      <c r="C140" s="49" t="s">
        <v>342</v>
      </c>
      <c r="D140" s="50"/>
      <c r="E140" s="50"/>
      <c r="F140" s="49" t="s">
        <v>78</v>
      </c>
      <c r="G140" s="49" t="s">
        <v>78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343</v>
      </c>
      <c r="B141" s="56" t="s">
        <v>344</v>
      </c>
      <c r="C141" s="57" t="s">
        <v>345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347</v>
      </c>
      <c r="L142" s="4"/>
    </row>
    <row r="143" spans="1:12" x14ac:dyDescent="0.25">
      <c r="A143" s="18" t="s">
        <v>22</v>
      </c>
      <c r="B143" s="20"/>
      <c r="C143" s="19" t="s">
        <v>23</v>
      </c>
      <c r="D143" s="19" t="s">
        <v>24</v>
      </c>
      <c r="E143" s="20" t="s">
        <v>25</v>
      </c>
      <c r="F143" s="21"/>
      <c r="G143" s="21"/>
      <c r="H143" s="22" t="s">
        <v>26</v>
      </c>
      <c r="I143" s="23"/>
      <c r="J143" s="24"/>
      <c r="K143" s="22" t="s">
        <v>27</v>
      </c>
      <c r="L143" s="4"/>
    </row>
    <row r="144" spans="1:12" x14ac:dyDescent="0.25">
      <c r="A144" s="18" t="s">
        <v>30</v>
      </c>
      <c r="B144" s="20" t="s">
        <v>31</v>
      </c>
      <c r="C144" s="25"/>
      <c r="D144" s="25"/>
      <c r="E144" s="20" t="s">
        <v>32</v>
      </c>
      <c r="F144" s="20" t="s">
        <v>33</v>
      </c>
      <c r="G144" s="20"/>
      <c r="H144" s="20" t="s">
        <v>32</v>
      </c>
      <c r="I144" s="20" t="s">
        <v>33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36</v>
      </c>
      <c r="G145" s="29" t="s">
        <v>37</v>
      </c>
      <c r="H145" s="20"/>
      <c r="I145" s="30" t="s">
        <v>38</v>
      </c>
      <c r="J145" s="30" t="s">
        <v>39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42</v>
      </c>
      <c r="C146" s="33" t="s">
        <v>16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348</v>
      </c>
      <c r="B147" s="67" t="s">
        <v>49</v>
      </c>
      <c r="C147" s="113" t="s">
        <v>349</v>
      </c>
      <c r="D147" s="115">
        <v>8234568.1399999997</v>
      </c>
      <c r="E147" s="115">
        <v>347514</v>
      </c>
      <c r="F147" s="115">
        <v>0</v>
      </c>
      <c r="G147" s="115">
        <v>0</v>
      </c>
      <c r="H147" s="115">
        <v>7077488.2599999998</v>
      </c>
      <c r="I147" s="115">
        <v>6894244.2599999998</v>
      </c>
      <c r="J147" s="115">
        <v>0</v>
      </c>
      <c r="K147" s="116">
        <f>D147+E147-H147</f>
        <v>1504593.8800000008</v>
      </c>
      <c r="L147" s="87"/>
      <c r="M147" s="74"/>
    </row>
    <row r="148" spans="1:13" ht="23.25" x14ac:dyDescent="0.25">
      <c r="A148" s="47" t="s">
        <v>350</v>
      </c>
      <c r="B148" s="48" t="s">
        <v>351</v>
      </c>
      <c r="C148" s="49" t="s">
        <v>352</v>
      </c>
      <c r="D148" s="50">
        <v>6894244.2599999998</v>
      </c>
      <c r="E148" s="50">
        <v>0</v>
      </c>
      <c r="F148" s="50">
        <v>0</v>
      </c>
      <c r="G148" s="50">
        <v>0</v>
      </c>
      <c r="H148" s="50">
        <v>6894244.2599999998</v>
      </c>
      <c r="I148" s="50">
        <v>6894244.2599999998</v>
      </c>
      <c r="J148" s="50">
        <v>0</v>
      </c>
      <c r="K148" s="51">
        <f>D148+E148-H148</f>
        <v>0</v>
      </c>
      <c r="L148" s="87"/>
      <c r="M148" s="74"/>
    </row>
    <row r="149" spans="1:13" x14ac:dyDescent="0.25">
      <c r="A149" s="117" t="s">
        <v>353</v>
      </c>
      <c r="B149" s="48" t="s">
        <v>354</v>
      </c>
      <c r="C149" s="49" t="s">
        <v>355</v>
      </c>
      <c r="D149" s="50">
        <v>61800</v>
      </c>
      <c r="E149" s="50">
        <v>128390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f>D149+E149-H149</f>
        <v>190190</v>
      </c>
      <c r="L149" s="87"/>
      <c r="M149" s="74"/>
    </row>
    <row r="150" spans="1:13" ht="22.5" x14ac:dyDescent="0.25">
      <c r="A150" s="52" t="s">
        <v>356</v>
      </c>
      <c r="B150" s="48" t="s">
        <v>76</v>
      </c>
      <c r="C150" s="49" t="s">
        <v>357</v>
      </c>
      <c r="D150" s="118">
        <v>3318697.75</v>
      </c>
      <c r="E150" s="119" t="s">
        <v>358</v>
      </c>
      <c r="F150" s="119" t="s">
        <v>358</v>
      </c>
      <c r="G150" s="119" t="s">
        <v>358</v>
      </c>
      <c r="H150" s="118">
        <v>-1814376.87</v>
      </c>
      <c r="I150" s="118">
        <v>-2040695.03</v>
      </c>
      <c r="J150" s="118">
        <v>0</v>
      </c>
      <c r="K150" s="54">
        <f>D150+H150</f>
        <v>1504320.88</v>
      </c>
      <c r="L150" s="87"/>
      <c r="M150" s="74"/>
    </row>
    <row r="151" spans="1:13" ht="23.25" x14ac:dyDescent="0.25">
      <c r="A151" s="47" t="s">
        <v>350</v>
      </c>
      <c r="B151" s="48" t="s">
        <v>359</v>
      </c>
      <c r="C151" s="49" t="s">
        <v>360</v>
      </c>
      <c r="D151" s="50">
        <v>1978646.87</v>
      </c>
      <c r="E151" s="119" t="s">
        <v>358</v>
      </c>
      <c r="F151" s="119" t="s">
        <v>358</v>
      </c>
      <c r="G151" s="119" t="s">
        <v>358</v>
      </c>
      <c r="H151" s="50">
        <v>-1978646.87</v>
      </c>
      <c r="I151" s="55">
        <v>-2040695.03</v>
      </c>
      <c r="J151" s="55">
        <v>0</v>
      </c>
      <c r="K151" s="54">
        <f>D151+H151</f>
        <v>0</v>
      </c>
      <c r="L151" s="87"/>
      <c r="M151" s="74"/>
    </row>
    <row r="152" spans="1:13" x14ac:dyDescent="0.25">
      <c r="A152" s="117" t="s">
        <v>353</v>
      </c>
      <c r="B152" s="48" t="s">
        <v>361</v>
      </c>
      <c r="C152" s="49" t="s">
        <v>362</v>
      </c>
      <c r="D152" s="50">
        <v>61800</v>
      </c>
      <c r="E152" s="119" t="s">
        <v>358</v>
      </c>
      <c r="F152" s="119" t="s">
        <v>358</v>
      </c>
      <c r="G152" s="119" t="s">
        <v>358</v>
      </c>
      <c r="H152" s="50">
        <v>83940</v>
      </c>
      <c r="I152" s="55">
        <v>0</v>
      </c>
      <c r="J152" s="55">
        <v>0</v>
      </c>
      <c r="K152" s="54">
        <f>D152+H152</f>
        <v>145740</v>
      </c>
      <c r="L152" s="87"/>
      <c r="M152" s="74"/>
    </row>
    <row r="153" spans="1:13" ht="22.5" x14ac:dyDescent="0.25">
      <c r="A153" s="52" t="s">
        <v>363</v>
      </c>
      <c r="B153" s="48" t="s">
        <v>107</v>
      </c>
      <c r="C153" s="49" t="s">
        <v>364</v>
      </c>
      <c r="D153" s="50"/>
      <c r="E153" s="55"/>
      <c r="F153" s="119" t="s">
        <v>358</v>
      </c>
      <c r="G153" s="119" t="s">
        <v>358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350</v>
      </c>
      <c r="B154" s="48" t="s">
        <v>365</v>
      </c>
      <c r="C154" s="49" t="s">
        <v>366</v>
      </c>
      <c r="D154" s="50"/>
      <c r="E154" s="55"/>
      <c r="F154" s="119" t="s">
        <v>358</v>
      </c>
      <c r="G154" s="119" t="s">
        <v>358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353</v>
      </c>
      <c r="B155" s="48" t="s">
        <v>367</v>
      </c>
      <c r="C155" s="49" t="s">
        <v>368</v>
      </c>
      <c r="D155" s="50"/>
      <c r="E155" s="55"/>
      <c r="F155" s="119" t="s">
        <v>358</v>
      </c>
      <c r="G155" s="119" t="s">
        <v>358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369</v>
      </c>
      <c r="B156" s="48" t="s">
        <v>134</v>
      </c>
      <c r="C156" s="49" t="s">
        <v>370</v>
      </c>
      <c r="D156" s="118">
        <v>0</v>
      </c>
      <c r="E156" s="118">
        <v>1330404</v>
      </c>
      <c r="F156" s="118">
        <v>0</v>
      </c>
      <c r="G156" s="118">
        <v>0</v>
      </c>
      <c r="H156" s="118">
        <v>1330404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350</v>
      </c>
      <c r="B157" s="48" t="s">
        <v>137</v>
      </c>
      <c r="C157" s="49" t="s">
        <v>371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353</v>
      </c>
      <c r="B158" s="48" t="s">
        <v>140</v>
      </c>
      <c r="C158" s="49" t="s">
        <v>372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373</v>
      </c>
      <c r="B159" s="48" t="s">
        <v>156</v>
      </c>
      <c r="C159" s="49" t="s">
        <v>374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350</v>
      </c>
      <c r="B160" s="48" t="s">
        <v>159</v>
      </c>
      <c r="C160" s="49" t="s">
        <v>375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353</v>
      </c>
      <c r="B161" s="91" t="s">
        <v>162</v>
      </c>
      <c r="C161" s="102" t="s">
        <v>376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377</v>
      </c>
      <c r="B162" s="48" t="s">
        <v>169</v>
      </c>
      <c r="C162" s="49" t="s">
        <v>378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379</v>
      </c>
      <c r="B163" s="48" t="s">
        <v>380</v>
      </c>
      <c r="C163" s="49" t="s">
        <v>381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382</v>
      </c>
      <c r="B164" s="48" t="s">
        <v>184</v>
      </c>
      <c r="C164" s="49" t="s">
        <v>383</v>
      </c>
      <c r="D164" s="50"/>
      <c r="E164" s="119" t="s">
        <v>358</v>
      </c>
      <c r="F164" s="119" t="s">
        <v>358</v>
      </c>
      <c r="G164" s="119" t="s">
        <v>358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379</v>
      </c>
      <c r="B165" s="56" t="s">
        <v>384</v>
      </c>
      <c r="C165" s="57" t="s">
        <v>385</v>
      </c>
      <c r="D165" s="58"/>
      <c r="E165" s="120" t="s">
        <v>358</v>
      </c>
      <c r="F165" s="120" t="s">
        <v>358</v>
      </c>
      <c r="G165" s="120" t="s">
        <v>358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386</v>
      </c>
      <c r="L166" s="4"/>
      <c r="M166" s="4"/>
    </row>
    <row r="167" spans="1:13" x14ac:dyDescent="0.25">
      <c r="A167" s="18" t="s">
        <v>22</v>
      </c>
      <c r="B167" s="20"/>
      <c r="C167" s="19" t="s">
        <v>23</v>
      </c>
      <c r="D167" s="19" t="s">
        <v>24</v>
      </c>
      <c r="E167" s="20" t="s">
        <v>25</v>
      </c>
      <c r="F167" s="21"/>
      <c r="G167" s="21"/>
      <c r="H167" s="22" t="s">
        <v>26</v>
      </c>
      <c r="I167" s="23"/>
      <c r="J167" s="24"/>
      <c r="K167" s="22" t="s">
        <v>27</v>
      </c>
      <c r="L167" s="4"/>
      <c r="M167" s="4"/>
    </row>
    <row r="168" spans="1:13" x14ac:dyDescent="0.25">
      <c r="A168" s="18" t="s">
        <v>30</v>
      </c>
      <c r="B168" s="20" t="s">
        <v>31</v>
      </c>
      <c r="C168" s="25"/>
      <c r="D168" s="25"/>
      <c r="E168" s="20" t="s">
        <v>32</v>
      </c>
      <c r="F168" s="20" t="s">
        <v>33</v>
      </c>
      <c r="G168" s="20"/>
      <c r="H168" s="20" t="s">
        <v>32</v>
      </c>
      <c r="I168" s="20" t="s">
        <v>33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36</v>
      </c>
      <c r="G169" s="29" t="s">
        <v>37</v>
      </c>
      <c r="H169" s="20"/>
      <c r="I169" s="30" t="s">
        <v>38</v>
      </c>
      <c r="J169" s="30" t="s">
        <v>387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42</v>
      </c>
      <c r="C170" s="98" t="s">
        <v>16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388</v>
      </c>
      <c r="B171" s="48" t="s">
        <v>389</v>
      </c>
      <c r="C171" s="49" t="s">
        <v>390</v>
      </c>
      <c r="D171" s="118"/>
      <c r="E171" s="55"/>
      <c r="F171" s="119" t="s">
        <v>358</v>
      </c>
      <c r="G171" s="119" t="s">
        <v>358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379</v>
      </c>
      <c r="B172" s="48" t="s">
        <v>391</v>
      </c>
      <c r="C172" s="49" t="s">
        <v>392</v>
      </c>
      <c r="D172" s="50"/>
      <c r="E172" s="55"/>
      <c r="F172" s="119" t="s">
        <v>358</v>
      </c>
      <c r="G172" s="119" t="s">
        <v>358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393</v>
      </c>
      <c r="B173" s="48" t="s">
        <v>203</v>
      </c>
      <c r="C173" s="49" t="s">
        <v>394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379</v>
      </c>
      <c r="B174" s="48" t="s">
        <v>395</v>
      </c>
      <c r="C174" s="49" t="s">
        <v>396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397</v>
      </c>
      <c r="B175" s="48" t="s">
        <v>210</v>
      </c>
      <c r="C175" s="49" t="s">
        <v>398</v>
      </c>
      <c r="D175" s="118"/>
      <c r="E175" s="118"/>
      <c r="F175" s="118"/>
      <c r="G175" s="118"/>
      <c r="H175" s="118"/>
      <c r="I175" s="118"/>
      <c r="J175" s="118"/>
      <c r="K175" s="51">
        <f>D175+E175-H175</f>
        <v>0</v>
      </c>
      <c r="L175" s="87"/>
      <c r="M175" s="74"/>
    </row>
    <row r="176" spans="1:13" ht="23.25" x14ac:dyDescent="0.25">
      <c r="A176" s="47" t="s">
        <v>350</v>
      </c>
      <c r="B176" s="48" t="s">
        <v>399</v>
      </c>
      <c r="C176" s="49" t="s">
        <v>400</v>
      </c>
      <c r="D176" s="50"/>
      <c r="E176" s="50"/>
      <c r="F176" s="50"/>
      <c r="G176" s="50"/>
      <c r="H176" s="50"/>
      <c r="I176" s="50"/>
      <c r="J176" s="50"/>
      <c r="K176" s="51">
        <f>D176+E176-H176</f>
        <v>0</v>
      </c>
      <c r="L176" s="87"/>
      <c r="M176" s="74"/>
    </row>
    <row r="177" spans="1:13" ht="22.5" x14ac:dyDescent="0.25">
      <c r="A177" s="52" t="s">
        <v>401</v>
      </c>
      <c r="B177" s="48" t="s">
        <v>402</v>
      </c>
      <c r="C177" s="49" t="s">
        <v>403</v>
      </c>
      <c r="D177" s="50"/>
      <c r="E177" s="50"/>
      <c r="F177" s="119" t="s">
        <v>358</v>
      </c>
      <c r="G177" s="119" t="s">
        <v>358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230</v>
      </c>
      <c r="B178" s="48" t="s">
        <v>404</v>
      </c>
      <c r="C178" s="49" t="s">
        <v>405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350</v>
      </c>
      <c r="B179" s="48" t="s">
        <v>406</v>
      </c>
      <c r="C179" s="49" t="s">
        <v>407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408</v>
      </c>
      <c r="B180" s="48" t="s">
        <v>238</v>
      </c>
      <c r="C180" s="49" t="s">
        <v>409</v>
      </c>
      <c r="D180" s="118">
        <v>144698.18</v>
      </c>
      <c r="E180" s="118">
        <v>621731.91</v>
      </c>
      <c r="F180" s="118">
        <v>11781.2</v>
      </c>
      <c r="G180" s="118">
        <v>0</v>
      </c>
      <c r="H180" s="118">
        <v>494760.79</v>
      </c>
      <c r="I180" s="118">
        <v>0</v>
      </c>
      <c r="J180" s="118">
        <v>0</v>
      </c>
      <c r="K180" s="81">
        <f t="shared" si="13"/>
        <v>271669.3000000001</v>
      </c>
      <c r="L180" s="87"/>
      <c r="M180" s="74"/>
    </row>
    <row r="181" spans="1:13" ht="23.25" x14ac:dyDescent="0.25">
      <c r="A181" s="47" t="s">
        <v>379</v>
      </c>
      <c r="B181" s="48" t="s">
        <v>410</v>
      </c>
      <c r="C181" s="49" t="s">
        <v>411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412</v>
      </c>
      <c r="B182" s="48" t="s">
        <v>241</v>
      </c>
      <c r="C182" s="49" t="s">
        <v>413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379</v>
      </c>
      <c r="B183" s="48" t="s">
        <v>414</v>
      </c>
      <c r="C183" s="49" t="s">
        <v>415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243</v>
      </c>
      <c r="B184" s="48" t="s">
        <v>244</v>
      </c>
      <c r="C184" s="49" t="s">
        <v>416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379</v>
      </c>
      <c r="B185" s="91" t="s">
        <v>417</v>
      </c>
      <c r="C185" s="102" t="s">
        <v>418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246</v>
      </c>
      <c r="B186" s="56" t="s">
        <v>247</v>
      </c>
      <c r="C186" s="57" t="s">
        <v>419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420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421</v>
      </c>
      <c r="L187" s="4"/>
      <c r="M187" s="4"/>
    </row>
    <row r="188" spans="1:13" x14ac:dyDescent="0.25">
      <c r="A188" s="18" t="s">
        <v>422</v>
      </c>
      <c r="B188" s="20"/>
      <c r="C188" s="20" t="s">
        <v>23</v>
      </c>
      <c r="D188" s="20" t="s">
        <v>423</v>
      </c>
      <c r="E188" s="20"/>
      <c r="F188" s="20" t="s">
        <v>25</v>
      </c>
      <c r="G188" s="20"/>
      <c r="H188" s="20" t="s">
        <v>26</v>
      </c>
      <c r="I188" s="20"/>
      <c r="J188" s="20" t="s">
        <v>424</v>
      </c>
      <c r="K188" s="130"/>
      <c r="L188" s="4"/>
      <c r="M188" s="4"/>
    </row>
    <row r="189" spans="1:13" ht="22.5" customHeight="1" x14ac:dyDescent="0.25">
      <c r="A189" s="131" t="s">
        <v>30</v>
      </c>
      <c r="B189" s="29" t="s">
        <v>31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42</v>
      </c>
      <c r="C190" s="132" t="s">
        <v>16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425</v>
      </c>
      <c r="B191" s="67" t="s">
        <v>426</v>
      </c>
      <c r="C191" s="113" t="s">
        <v>427</v>
      </c>
      <c r="D191" s="135"/>
      <c r="E191" s="135"/>
      <c r="F191" s="135"/>
      <c r="G191" s="135"/>
      <c r="H191" s="135"/>
      <c r="I191" s="135"/>
      <c r="J191" s="136">
        <f t="shared" ref="J191:J196" si="14">D191+F191-H191</f>
        <v>0</v>
      </c>
      <c r="K191" s="137"/>
      <c r="L191" s="87"/>
      <c r="M191" s="74"/>
    </row>
    <row r="192" spans="1:13" ht="23.25" x14ac:dyDescent="0.25">
      <c r="A192" s="47" t="s">
        <v>428</v>
      </c>
      <c r="B192" s="138" t="s">
        <v>426</v>
      </c>
      <c r="C192" s="49" t="s">
        <v>429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430</v>
      </c>
      <c r="B193" s="138" t="s">
        <v>426</v>
      </c>
      <c r="C193" s="49" t="s">
        <v>431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432</v>
      </c>
      <c r="B194" s="138" t="s">
        <v>426</v>
      </c>
      <c r="C194" s="49" t="s">
        <v>433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434</v>
      </c>
      <c r="B195" s="138" t="s">
        <v>426</v>
      </c>
      <c r="C195" s="49" t="s">
        <v>435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436</v>
      </c>
      <c r="B198" s="48" t="s">
        <v>437</v>
      </c>
      <c r="C198" s="49" t="s">
        <v>438</v>
      </c>
      <c r="D198" s="143">
        <v>26055</v>
      </c>
      <c r="E198" s="143"/>
      <c r="F198" s="156">
        <v>0</v>
      </c>
      <c r="G198" s="156"/>
      <c r="H198" s="143">
        <v>65</v>
      </c>
      <c r="I198" s="143"/>
      <c r="J198" s="140">
        <f>D198+F198-H198</f>
        <v>25990</v>
      </c>
      <c r="K198" s="141"/>
      <c r="L198" s="87"/>
      <c r="M198" s="74"/>
    </row>
    <row r="199" spans="1:13" ht="23.25" x14ac:dyDescent="0.25">
      <c r="A199" s="142" t="s">
        <v>439</v>
      </c>
      <c r="B199" s="138" t="s">
        <v>437</v>
      </c>
      <c r="C199" s="49" t="s">
        <v>440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441</v>
      </c>
      <c r="B200" s="138" t="s">
        <v>437</v>
      </c>
      <c r="C200" s="49" t="s">
        <v>442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443</v>
      </c>
      <c r="B203" s="48" t="s">
        <v>444</v>
      </c>
      <c r="C203" s="49" t="s">
        <v>445</v>
      </c>
      <c r="D203" s="143">
        <v>0</v>
      </c>
      <c r="E203" s="143"/>
      <c r="F203" s="143">
        <v>22350.400000000001</v>
      </c>
      <c r="G203" s="143"/>
      <c r="H203" s="143">
        <v>22350.400000000001</v>
      </c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446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447</v>
      </c>
      <c r="B207" s="48" t="s">
        <v>448</v>
      </c>
      <c r="C207" s="49" t="s">
        <v>449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450</v>
      </c>
      <c r="B208" s="138" t="s">
        <v>448</v>
      </c>
      <c r="C208" s="49" t="s">
        <v>451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379</v>
      </c>
      <c r="B209" s="138" t="s">
        <v>448</v>
      </c>
      <c r="C209" s="49" t="s">
        <v>452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453</v>
      </c>
      <c r="B210" s="138" t="s">
        <v>448</v>
      </c>
      <c r="C210" s="49" t="s">
        <v>454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379</v>
      </c>
      <c r="B211" s="138" t="s">
        <v>448</v>
      </c>
      <c r="C211" s="49" t="s">
        <v>455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456</v>
      </c>
      <c r="B212" s="48" t="s">
        <v>457</v>
      </c>
      <c r="C212" s="49" t="s">
        <v>458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446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459</v>
      </c>
      <c r="L216" s="4"/>
      <c r="M216" s="4"/>
    </row>
    <row r="217" spans="1:13" ht="17.100000000000001" customHeight="1" x14ac:dyDescent="0.25">
      <c r="A217" s="18" t="s">
        <v>422</v>
      </c>
      <c r="B217" s="20"/>
      <c r="C217" s="20" t="s">
        <v>23</v>
      </c>
      <c r="D217" s="20" t="s">
        <v>423</v>
      </c>
      <c r="E217" s="20"/>
      <c r="F217" s="20" t="s">
        <v>25</v>
      </c>
      <c r="G217" s="20"/>
      <c r="H217" s="20" t="s">
        <v>26</v>
      </c>
      <c r="I217" s="20"/>
      <c r="J217" s="20" t="s">
        <v>424</v>
      </c>
      <c r="K217" s="130"/>
      <c r="L217" s="4"/>
      <c r="M217" s="4"/>
    </row>
    <row r="218" spans="1:13" ht="17.100000000000001" customHeight="1" x14ac:dyDescent="0.25">
      <c r="A218" s="131" t="s">
        <v>30</v>
      </c>
      <c r="B218" s="29" t="s">
        <v>31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42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460</v>
      </c>
      <c r="B220" s="67" t="s">
        <v>461</v>
      </c>
      <c r="C220" s="113" t="s">
        <v>462</v>
      </c>
      <c r="D220" s="175">
        <v>696146.28</v>
      </c>
      <c r="E220" s="175"/>
      <c r="F220" s="175">
        <v>54854</v>
      </c>
      <c r="G220" s="175"/>
      <c r="H220" s="175">
        <v>0</v>
      </c>
      <c r="I220" s="175"/>
      <c r="J220" s="136">
        <f>D220+F220-H220</f>
        <v>751000.28</v>
      </c>
      <c r="K220" s="137"/>
      <c r="L220" s="87"/>
      <c r="M220" s="74"/>
    </row>
    <row r="221" spans="1:13" ht="23.25" x14ac:dyDescent="0.25">
      <c r="A221" s="110" t="s">
        <v>463</v>
      </c>
      <c r="B221" s="138" t="s">
        <v>461</v>
      </c>
      <c r="C221" s="49" t="s">
        <v>464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465</v>
      </c>
      <c r="B222" s="138" t="s">
        <v>461</v>
      </c>
      <c r="C222" s="49" t="s">
        <v>466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467</v>
      </c>
      <c r="B225" s="48" t="s">
        <v>468</v>
      </c>
      <c r="C225" s="49" t="s">
        <v>469</v>
      </c>
      <c r="D225" s="143"/>
      <c r="E225" s="143"/>
      <c r="F225" s="143"/>
      <c r="G225" s="143"/>
      <c r="H225" s="143"/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450</v>
      </c>
      <c r="B226" s="138" t="s">
        <v>468</v>
      </c>
      <c r="C226" s="49" t="s">
        <v>470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379</v>
      </c>
      <c r="B227" s="138" t="s">
        <v>468</v>
      </c>
      <c r="C227" s="49" t="s">
        <v>471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453</v>
      </c>
      <c r="B228" s="138" t="s">
        <v>468</v>
      </c>
      <c r="C228" s="49" t="s">
        <v>472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379</v>
      </c>
      <c r="B229" s="138" t="s">
        <v>468</v>
      </c>
      <c r="C229" s="49" t="s">
        <v>473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474</v>
      </c>
      <c r="B230" s="48" t="s">
        <v>475</v>
      </c>
      <c r="C230" s="49" t="s">
        <v>476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450</v>
      </c>
      <c r="B231" s="138" t="s">
        <v>475</v>
      </c>
      <c r="C231" s="49" t="s">
        <v>477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350</v>
      </c>
      <c r="B232" s="138" t="s">
        <v>475</v>
      </c>
      <c r="C232" s="49" t="s">
        <v>478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479</v>
      </c>
      <c r="B233" s="138" t="s">
        <v>475</v>
      </c>
      <c r="C233" s="49" t="s">
        <v>480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481</v>
      </c>
      <c r="B234" s="138" t="s">
        <v>475</v>
      </c>
      <c r="C234" s="49" t="s">
        <v>482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379</v>
      </c>
      <c r="B235" s="138" t="s">
        <v>475</v>
      </c>
      <c r="C235" s="49" t="s">
        <v>483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484</v>
      </c>
      <c r="N235" s="179"/>
      <c r="O235" s="179" t="s">
        <v>485</v>
      </c>
    </row>
    <row r="236" spans="1:15" ht="15" customHeight="1" x14ac:dyDescent="0.25">
      <c r="A236" s="176" t="s">
        <v>453</v>
      </c>
      <c r="B236" s="138" t="s">
        <v>475</v>
      </c>
      <c r="C236" s="49" t="s">
        <v>486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487</v>
      </c>
      <c r="N236" s="179"/>
      <c r="O236" s="179" t="s">
        <v>488</v>
      </c>
    </row>
    <row r="237" spans="1:15" ht="23.25" x14ac:dyDescent="0.25">
      <c r="A237" s="177" t="s">
        <v>379</v>
      </c>
      <c r="B237" s="138" t="s">
        <v>475</v>
      </c>
      <c r="C237" s="49" t="s">
        <v>489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490</v>
      </c>
      <c r="N237" s="4"/>
      <c r="O237" s="4"/>
    </row>
    <row r="238" spans="1:15" x14ac:dyDescent="0.25">
      <c r="A238" s="110" t="s">
        <v>491</v>
      </c>
      <c r="B238" s="138" t="s">
        <v>475</v>
      </c>
      <c r="C238" s="49" t="s">
        <v>492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493</v>
      </c>
      <c r="B239" s="138" t="s">
        <v>475</v>
      </c>
      <c r="C239" s="49" t="s">
        <v>494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495</v>
      </c>
      <c r="L242" s="4"/>
      <c r="M242" s="4"/>
    </row>
    <row r="243" spans="1:13" ht="17.100000000000001" customHeight="1" x14ac:dyDescent="0.25">
      <c r="A243" s="18" t="s">
        <v>422</v>
      </c>
      <c r="B243" s="20"/>
      <c r="C243" s="20" t="s">
        <v>23</v>
      </c>
      <c r="D243" s="20" t="s">
        <v>423</v>
      </c>
      <c r="E243" s="20"/>
      <c r="F243" s="20" t="s">
        <v>25</v>
      </c>
      <c r="G243" s="20"/>
      <c r="H243" s="20" t="s">
        <v>26</v>
      </c>
      <c r="I243" s="20"/>
      <c r="J243" s="20" t="s">
        <v>424</v>
      </c>
      <c r="K243" s="130"/>
      <c r="L243" s="4"/>
      <c r="M243" s="4"/>
    </row>
    <row r="244" spans="1:13" ht="17.100000000000001" customHeight="1" x14ac:dyDescent="0.25">
      <c r="A244" s="131" t="s">
        <v>30</v>
      </c>
      <c r="B244" s="29" t="s">
        <v>31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42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496</v>
      </c>
      <c r="B246" s="67" t="s">
        <v>497</v>
      </c>
      <c r="C246" s="113" t="s">
        <v>498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450</v>
      </c>
      <c r="B247" s="138" t="s">
        <v>497</v>
      </c>
      <c r="C247" s="49" t="s">
        <v>499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350</v>
      </c>
      <c r="B248" s="138" t="s">
        <v>497</v>
      </c>
      <c r="C248" s="49" t="s">
        <v>500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479</v>
      </c>
      <c r="B249" s="138" t="s">
        <v>497</v>
      </c>
      <c r="C249" s="49" t="s">
        <v>501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481</v>
      </c>
      <c r="B250" s="138" t="s">
        <v>497</v>
      </c>
      <c r="C250" s="49" t="s">
        <v>502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379</v>
      </c>
      <c r="B251" s="138" t="s">
        <v>497</v>
      </c>
      <c r="C251" s="49" t="s">
        <v>503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453</v>
      </c>
      <c r="B252" s="138" t="s">
        <v>497</v>
      </c>
      <c r="C252" s="49" t="s">
        <v>504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379</v>
      </c>
      <c r="B253" s="138" t="s">
        <v>497</v>
      </c>
      <c r="C253" s="49" t="s">
        <v>505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491</v>
      </c>
      <c r="B254" s="138" t="s">
        <v>497</v>
      </c>
      <c r="C254" s="49" t="s">
        <v>506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507</v>
      </c>
      <c r="B257" s="48" t="s">
        <v>508</v>
      </c>
      <c r="C257" s="49" t="s">
        <v>509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510</v>
      </c>
      <c r="B258" s="138" t="s">
        <v>508</v>
      </c>
      <c r="C258" s="49" t="s">
        <v>511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512</v>
      </c>
      <c r="B259" s="138" t="s">
        <v>508</v>
      </c>
      <c r="C259" s="49" t="s">
        <v>513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350</v>
      </c>
      <c r="B260" s="138" t="s">
        <v>508</v>
      </c>
      <c r="C260" s="49" t="s">
        <v>514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479</v>
      </c>
      <c r="B261" s="138" t="s">
        <v>508</v>
      </c>
      <c r="C261" s="49" t="s">
        <v>515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516</v>
      </c>
      <c r="B262" s="138" t="s">
        <v>508</v>
      </c>
      <c r="C262" s="49" t="s">
        <v>517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379</v>
      </c>
      <c r="B263" s="138" t="s">
        <v>508</v>
      </c>
      <c r="C263" s="49" t="s">
        <v>518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519</v>
      </c>
      <c r="B264" s="138" t="s">
        <v>508</v>
      </c>
      <c r="C264" s="49" t="s">
        <v>520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379</v>
      </c>
      <c r="B265" s="138" t="s">
        <v>508</v>
      </c>
      <c r="C265" s="49" t="s">
        <v>521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491</v>
      </c>
      <c r="B266" s="138" t="s">
        <v>508</v>
      </c>
      <c r="C266" s="49" t="s">
        <v>522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523</v>
      </c>
      <c r="L269" s="4"/>
      <c r="M269" s="4"/>
    </row>
    <row r="270" spans="1:13" ht="17.100000000000001" customHeight="1" x14ac:dyDescent="0.25">
      <c r="A270" s="18" t="s">
        <v>422</v>
      </c>
      <c r="B270" s="20"/>
      <c r="C270" s="20" t="s">
        <v>23</v>
      </c>
      <c r="D270" s="20" t="s">
        <v>423</v>
      </c>
      <c r="E270" s="20"/>
      <c r="F270" s="20" t="s">
        <v>25</v>
      </c>
      <c r="G270" s="20"/>
      <c r="H270" s="20" t="s">
        <v>26</v>
      </c>
      <c r="I270" s="20"/>
      <c r="J270" s="20" t="s">
        <v>424</v>
      </c>
      <c r="K270" s="130"/>
      <c r="L270" s="4"/>
      <c r="M270" s="4"/>
    </row>
    <row r="271" spans="1:13" ht="17.100000000000001" customHeight="1" x14ac:dyDescent="0.25">
      <c r="A271" s="131" t="s">
        <v>30</v>
      </c>
      <c r="B271" s="29" t="s">
        <v>31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42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524</v>
      </c>
      <c r="B273" s="184" t="s">
        <v>508</v>
      </c>
      <c r="C273" s="113" t="s">
        <v>525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512</v>
      </c>
      <c r="B274" s="138" t="s">
        <v>508</v>
      </c>
      <c r="C274" s="49" t="s">
        <v>526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350</v>
      </c>
      <c r="B275" s="138" t="s">
        <v>508</v>
      </c>
      <c r="C275" s="49" t="s">
        <v>527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479</v>
      </c>
      <c r="B276" s="138" t="s">
        <v>508</v>
      </c>
      <c r="C276" s="49" t="s">
        <v>528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516</v>
      </c>
      <c r="B277" s="138" t="s">
        <v>508</v>
      </c>
      <c r="C277" s="49" t="s">
        <v>529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379</v>
      </c>
      <c r="B278" s="138" t="s">
        <v>508</v>
      </c>
      <c r="C278" s="49" t="s">
        <v>530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519</v>
      </c>
      <c r="B279" s="138" t="s">
        <v>508</v>
      </c>
      <c r="C279" s="49" t="s">
        <v>531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379</v>
      </c>
      <c r="B280" s="138" t="s">
        <v>508</v>
      </c>
      <c r="C280" s="49" t="s">
        <v>532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491</v>
      </c>
      <c r="B281" s="138" t="s">
        <v>508</v>
      </c>
      <c r="C281" s="49" t="s">
        <v>533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534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535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536</v>
      </c>
      <c r="C289" s="205"/>
      <c r="D289" s="205"/>
      <c r="E289" s="206"/>
      <c r="F289" s="206"/>
      <c r="G289" s="207"/>
    </row>
    <row r="290" spans="2:7" hidden="1" x14ac:dyDescent="0.25">
      <c r="B290" s="204" t="s">
        <v>537</v>
      </c>
      <c r="C290" s="205"/>
      <c r="D290" s="205"/>
      <c r="E290" s="208"/>
      <c r="F290" s="208"/>
      <c r="G290" s="209"/>
    </row>
    <row r="291" spans="2:7" hidden="1" x14ac:dyDescent="0.25">
      <c r="B291" s="204" t="s">
        <v>538</v>
      </c>
      <c r="C291" s="205"/>
      <c r="D291" s="205"/>
      <c r="E291" s="208"/>
      <c r="F291" s="208"/>
      <c r="G291" s="209"/>
    </row>
    <row r="292" spans="2:7" hidden="1" x14ac:dyDescent="0.25">
      <c r="B292" s="204" t="s">
        <v>539</v>
      </c>
      <c r="C292" s="205"/>
      <c r="D292" s="205"/>
      <c r="E292" s="208"/>
      <c r="F292" s="208"/>
      <c r="G292" s="209"/>
    </row>
    <row r="293" spans="2:7" hidden="1" x14ac:dyDescent="0.25">
      <c r="B293" s="204" t="s">
        <v>540</v>
      </c>
      <c r="C293" s="205"/>
      <c r="D293" s="205"/>
      <c r="E293" s="206"/>
      <c r="F293" s="206"/>
      <c r="G293" s="207"/>
    </row>
    <row r="294" spans="2:7" hidden="1" x14ac:dyDescent="0.25">
      <c r="B294" s="204" t="s">
        <v>541</v>
      </c>
      <c r="C294" s="205"/>
      <c r="D294" s="205"/>
      <c r="E294" s="206"/>
      <c r="F294" s="206"/>
      <c r="G294" s="207"/>
    </row>
    <row r="295" spans="2:7" hidden="1" x14ac:dyDescent="0.25">
      <c r="B295" s="204" t="s">
        <v>542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543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2022-05-05T11:25:34Z</dcterms:created>
  <dcterms:modified xsi:type="dcterms:W3CDTF">2022-05-05T11:25:40Z</dcterms:modified>
</cp:coreProperties>
</file>